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oost\Documents\TRAVEL JAN 2025\2025\"/>
    </mc:Choice>
  </mc:AlternateContent>
  <xr:revisionPtr revIDLastSave="0" documentId="13_ncr:1_{43505E0F-0E8D-4E35-95CF-32E8782232F8}" xr6:coauthVersionLast="47" xr6:coauthVersionMax="47" xr10:uidLastSave="{00000000-0000-0000-0000-000000000000}"/>
  <bookViews>
    <workbookView xWindow="-110" yWindow="-110" windowWidth="19420" windowHeight="10420" xr2:uid="{51DBABA5-6F70-4DA8-9073-3993E43F8AC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4" i="1" l="1"/>
  <c r="F14" i="1"/>
  <c r="F19" i="1"/>
  <c r="G7" i="1"/>
  <c r="F7" i="1"/>
  <c r="D7" i="1"/>
  <c r="G4" i="1"/>
  <c r="F4" i="1"/>
  <c r="D4" i="1"/>
  <c r="D19" i="1" s="1"/>
  <c r="D14" i="1" l="1"/>
</calcChain>
</file>

<file path=xl/sharedStrings.xml><?xml version="1.0" encoding="utf-8"?>
<sst xmlns="http://schemas.openxmlformats.org/spreadsheetml/2006/main" count="59" uniqueCount="45">
  <si>
    <t>KM</t>
  </si>
  <si>
    <t>DAY</t>
  </si>
  <si>
    <t>FROM</t>
  </si>
  <si>
    <t>TO</t>
  </si>
  <si>
    <t>MOVING TIME</t>
  </si>
  <si>
    <t>NOTES</t>
  </si>
  <si>
    <t>SCHORISSE</t>
  </si>
  <si>
    <t>KORBEEK-DIJLE</t>
  </si>
  <si>
    <t>TONGEREN</t>
  </si>
  <si>
    <t>AACHEN</t>
  </si>
  <si>
    <t>BONN</t>
  </si>
  <si>
    <t>MAASTRICHT</t>
  </si>
  <si>
    <t>NEERPELT</t>
  </si>
  <si>
    <t>BORGERHOUT</t>
  </si>
  <si>
    <t>GENT</t>
  </si>
  <si>
    <t>OOSTENDE</t>
  </si>
  <si>
    <t>IEPER</t>
  </si>
  <si>
    <t>AVELGEM</t>
  </si>
  <si>
    <t>7h04</t>
  </si>
  <si>
    <t>5h59</t>
  </si>
  <si>
    <t>PLOMBIERES</t>
  </si>
  <si>
    <t>3h18</t>
  </si>
  <si>
    <t>1h28</t>
  </si>
  <si>
    <t>Including Point des 3 Bornes at 320m alt.</t>
  </si>
  <si>
    <t>8h47</t>
  </si>
  <si>
    <t>Train from Bonn to Aachen, then alternative route</t>
  </si>
  <si>
    <t>3h30</t>
  </si>
  <si>
    <t>5h40</t>
  </si>
  <si>
    <t>5h43</t>
  </si>
  <si>
    <t>we stayed in Neerpelt, about 10km from route</t>
  </si>
  <si>
    <t>4h58</t>
  </si>
  <si>
    <t>without loop to Damme</t>
  </si>
  <si>
    <t>5h</t>
  </si>
  <si>
    <t>6h23</t>
  </si>
  <si>
    <t>1H53</t>
  </si>
  <si>
    <t>HEUVELROUTE</t>
  </si>
  <si>
    <t>ELEVATION meter</t>
  </si>
  <si>
    <t>DOWN meter</t>
  </si>
  <si>
    <t>till end of Heuvelroute</t>
  </si>
  <si>
    <t>grofweg van Oudenaarde naar Leuven</t>
  </si>
  <si>
    <t xml:space="preserve">DE VLAANDERENROUTE </t>
  </si>
  <si>
    <t>incl Kluisberg, Kanarieberg en Taaienberg</t>
  </si>
  <si>
    <t xml:space="preserve">Without Kemmel, nor Monteberg </t>
  </si>
  <si>
    <t>VLAANDERENROUTE</t>
  </si>
  <si>
    <t>without elevation Poperinge-Wijtschate (Monte and Kemmel)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</si>
</sst>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2" borderId="0" xfId="0" applyFont="1" applyFill="1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3A9D10-284E-45DD-B475-D8642AFA0B1C}">
  <dimension ref="A1:H19"/>
  <sheetViews>
    <sheetView tabSelected="1" topLeftCell="A2" workbookViewId="0">
      <selection activeCell="H20" sqref="H20"/>
    </sheetView>
  </sheetViews>
  <sheetFormatPr defaultRowHeight="14.5" x14ac:dyDescent="0.35"/>
  <cols>
    <col min="2" max="2" width="19.36328125" customWidth="1"/>
    <col min="3" max="3" width="16.6328125" customWidth="1"/>
    <col min="5" max="5" width="8.36328125" customWidth="1"/>
    <col min="6" max="6" width="9.90625" customWidth="1"/>
    <col min="8" max="8" width="50.7265625" customWidth="1"/>
  </cols>
  <sheetData>
    <row r="1" spans="1:8" ht="16" x14ac:dyDescent="0.4">
      <c r="A1" s="3" t="s">
        <v>40</v>
      </c>
      <c r="B1" s="3"/>
    </row>
    <row r="2" spans="1:8" ht="29" x14ac:dyDescent="0.35">
      <c r="A2" s="2" t="s">
        <v>1</v>
      </c>
      <c r="B2" s="2" t="s">
        <v>2</v>
      </c>
      <c r="C2" s="2" t="s">
        <v>3</v>
      </c>
      <c r="D2" s="4" t="s">
        <v>0</v>
      </c>
      <c r="E2" s="2" t="s">
        <v>4</v>
      </c>
      <c r="F2" s="2" t="s">
        <v>36</v>
      </c>
      <c r="G2" s="2" t="s">
        <v>37</v>
      </c>
      <c r="H2" s="2" t="s">
        <v>5</v>
      </c>
    </row>
    <row r="3" spans="1:8" x14ac:dyDescent="0.35">
      <c r="A3">
        <v>1</v>
      </c>
      <c r="B3" t="s">
        <v>6</v>
      </c>
      <c r="C3" t="s">
        <v>7</v>
      </c>
      <c r="D3">
        <v>125.11</v>
      </c>
      <c r="E3" t="s">
        <v>18</v>
      </c>
      <c r="F3" s="5">
        <v>1335</v>
      </c>
      <c r="G3" s="5">
        <v>1369</v>
      </c>
      <c r="H3" t="s">
        <v>39</v>
      </c>
    </row>
    <row r="4" spans="1:8" x14ac:dyDescent="0.35">
      <c r="A4">
        <v>2</v>
      </c>
      <c r="B4" t="s">
        <v>7</v>
      </c>
      <c r="C4" t="s">
        <v>8</v>
      </c>
      <c r="D4">
        <f>69.69+39.9</f>
        <v>109.59</v>
      </c>
      <c r="E4" t="s">
        <v>19</v>
      </c>
      <c r="F4" s="5">
        <f>545+360</f>
        <v>905</v>
      </c>
      <c r="G4" s="5">
        <f>360+354</f>
        <v>714</v>
      </c>
    </row>
    <row r="5" spans="1:8" x14ac:dyDescent="0.35">
      <c r="A5">
        <v>3</v>
      </c>
      <c r="B5" t="s">
        <v>8</v>
      </c>
      <c r="C5" t="s">
        <v>20</v>
      </c>
      <c r="D5">
        <v>57.15</v>
      </c>
      <c r="E5" t="s">
        <v>21</v>
      </c>
      <c r="F5" s="5">
        <v>570</v>
      </c>
      <c r="G5" s="5">
        <v>455</v>
      </c>
      <c r="H5" t="s">
        <v>38</v>
      </c>
    </row>
    <row r="6" spans="1:8" ht="4" customHeight="1" x14ac:dyDescent="0.35"/>
    <row r="7" spans="1:8" x14ac:dyDescent="0.35">
      <c r="A7">
        <v>4</v>
      </c>
      <c r="B7" t="s">
        <v>11</v>
      </c>
      <c r="C7" t="s">
        <v>12</v>
      </c>
      <c r="D7">
        <f>72.76 +45.59</f>
        <v>118.35000000000001</v>
      </c>
      <c r="E7" t="s">
        <v>27</v>
      </c>
      <c r="F7" s="5">
        <f>316+87</f>
        <v>403</v>
      </c>
      <c r="G7" s="5">
        <f>276+117</f>
        <v>393</v>
      </c>
      <c r="H7" t="s">
        <v>29</v>
      </c>
    </row>
    <row r="8" spans="1:8" x14ac:dyDescent="0.35">
      <c r="A8">
        <v>5</v>
      </c>
      <c r="B8" t="s">
        <v>12</v>
      </c>
      <c r="C8" t="s">
        <v>13</v>
      </c>
      <c r="D8">
        <v>109.47</v>
      </c>
      <c r="E8" t="s">
        <v>28</v>
      </c>
      <c r="F8" s="5">
        <v>178</v>
      </c>
      <c r="G8" s="5">
        <v>227</v>
      </c>
    </row>
    <row r="9" spans="1:8" x14ac:dyDescent="0.35">
      <c r="A9">
        <v>6</v>
      </c>
      <c r="B9" t="s">
        <v>13</v>
      </c>
      <c r="C9" t="s">
        <v>14</v>
      </c>
      <c r="D9">
        <v>101.89</v>
      </c>
      <c r="E9" t="s">
        <v>30</v>
      </c>
      <c r="F9" s="5">
        <v>191</v>
      </c>
      <c r="G9" s="5">
        <v>176</v>
      </c>
    </row>
    <row r="10" spans="1:8" x14ac:dyDescent="0.35">
      <c r="A10">
        <v>7</v>
      </c>
      <c r="B10" t="s">
        <v>14</v>
      </c>
      <c r="C10" t="s">
        <v>15</v>
      </c>
      <c r="D10">
        <v>99.62</v>
      </c>
      <c r="E10" t="s">
        <v>30</v>
      </c>
      <c r="F10" s="5">
        <v>156</v>
      </c>
      <c r="G10" s="5">
        <v>149</v>
      </c>
      <c r="H10" t="s">
        <v>31</v>
      </c>
    </row>
    <row r="11" spans="1:8" x14ac:dyDescent="0.35">
      <c r="A11">
        <v>8</v>
      </c>
      <c r="B11" t="s">
        <v>15</v>
      </c>
      <c r="C11" t="s">
        <v>16</v>
      </c>
      <c r="D11">
        <v>96.29</v>
      </c>
      <c r="E11" t="s">
        <v>32</v>
      </c>
      <c r="F11" s="5">
        <v>292</v>
      </c>
      <c r="G11" s="5">
        <v>276</v>
      </c>
    </row>
    <row r="12" spans="1:8" x14ac:dyDescent="0.35">
      <c r="A12">
        <v>9</v>
      </c>
      <c r="B12" t="s">
        <v>16</v>
      </c>
      <c r="C12" t="s">
        <v>17</v>
      </c>
      <c r="D12">
        <v>120.51</v>
      </c>
      <c r="E12" t="s">
        <v>33</v>
      </c>
      <c r="F12" s="5">
        <v>688</v>
      </c>
      <c r="G12" s="5">
        <v>734</v>
      </c>
      <c r="H12" t="s">
        <v>42</v>
      </c>
    </row>
    <row r="13" spans="1:8" x14ac:dyDescent="0.35">
      <c r="B13" t="s">
        <v>17</v>
      </c>
      <c r="C13" t="s">
        <v>6</v>
      </c>
      <c r="D13">
        <v>32.86</v>
      </c>
      <c r="E13" t="s">
        <v>34</v>
      </c>
      <c r="F13" s="5">
        <v>442</v>
      </c>
      <c r="G13" s="5">
        <v>413</v>
      </c>
      <c r="H13" t="s">
        <v>41</v>
      </c>
    </row>
    <row r="14" spans="1:8" x14ac:dyDescent="0.35">
      <c r="B14" s="1" t="s">
        <v>43</v>
      </c>
      <c r="D14" s="1">
        <f>SUM(D3:D13)</f>
        <v>970.83999999999992</v>
      </c>
      <c r="F14" s="6">
        <f>SUM(F3:F13)-(F5-125)</f>
        <v>4715</v>
      </c>
      <c r="G14" s="5">
        <f>SUM(G3:G13)-(G5-125)</f>
        <v>4576</v>
      </c>
    </row>
    <row r="15" spans="1:8" x14ac:dyDescent="0.35">
      <c r="B15" t="s">
        <v>20</v>
      </c>
      <c r="C15" t="s">
        <v>9</v>
      </c>
      <c r="D15">
        <v>18.760000000000002</v>
      </c>
      <c r="E15" t="s">
        <v>22</v>
      </c>
      <c r="F15" s="5">
        <v>214</v>
      </c>
      <c r="G15" s="5">
        <v>252</v>
      </c>
      <c r="H15" t="s">
        <v>23</v>
      </c>
    </row>
    <row r="16" spans="1:8" x14ac:dyDescent="0.35">
      <c r="B16" t="s">
        <v>9</v>
      </c>
      <c r="C16" t="s">
        <v>10</v>
      </c>
      <c r="D16">
        <v>141</v>
      </c>
      <c r="E16" t="s">
        <v>24</v>
      </c>
      <c r="F16" s="5">
        <v>1315</v>
      </c>
      <c r="G16" s="5">
        <v>1417</v>
      </c>
    </row>
    <row r="17" spans="2:8" x14ac:dyDescent="0.35">
      <c r="B17" t="s">
        <v>9</v>
      </c>
      <c r="C17" t="s">
        <v>11</v>
      </c>
      <c r="D17">
        <v>53.94</v>
      </c>
      <c r="E17" t="s">
        <v>26</v>
      </c>
      <c r="F17" s="5">
        <v>431</v>
      </c>
      <c r="G17" s="5">
        <v>552</v>
      </c>
      <c r="H17" t="s">
        <v>25</v>
      </c>
    </row>
    <row r="18" spans="2:8" x14ac:dyDescent="0.35">
      <c r="F18" s="5"/>
      <c r="G18" s="5"/>
    </row>
    <row r="19" spans="2:8" x14ac:dyDescent="0.35">
      <c r="B19" s="1" t="s">
        <v>35</v>
      </c>
      <c r="C19" s="1"/>
      <c r="D19" s="1">
        <f>D3+D4+D5+D15+D12+D13</f>
        <v>463.97999999999996</v>
      </c>
      <c r="E19" s="1"/>
      <c r="F19" s="6">
        <f>F3+F4+F5+F15+F12+F13</f>
        <v>4154</v>
      </c>
      <c r="G19" s="5"/>
      <c r="H19" t="s">
        <v>44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Joost Ameye</dc:creator>
  <cp:lastModifiedBy>Joost Ameye</cp:lastModifiedBy>
  <cp:lastPrinted>2025-08-12T07:01:14Z</cp:lastPrinted>
  <dcterms:created xsi:type="dcterms:W3CDTF">2025-08-04T08:59:24Z</dcterms:created>
  <dcterms:modified xsi:type="dcterms:W3CDTF">2025-11-06T08:31:08Z</dcterms:modified>
</cp:coreProperties>
</file>